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esktop\Ronny\RONNY WIJN\"/>
    </mc:Choice>
  </mc:AlternateContent>
  <xr:revisionPtr revIDLastSave="0" documentId="13_ncr:1_{48E0A99E-FE27-4949-A3FD-5860DAF411C2}" xr6:coauthVersionLast="47" xr6:coauthVersionMax="47" xr10:uidLastSave="{00000000-0000-0000-0000-000000000000}"/>
  <workbookProtection workbookAlgorithmName="SHA-512" workbookHashValue="QbcDYDoEsf5DkOaussmp2VD6rMGoQw8BFoRyW7oprl8S5ivlZm7n8PnM56fEkg3BEiojQXTeKiPpQYjg1E/qqA==" workbookSaltValue="zBgaVY+MhAX6sIPFq3B2Xg==" workbookSpinCount="100000" lockStructure="1"/>
  <bookViews>
    <workbookView xWindow="-108" yWindow="-108" windowWidth="23256" windowHeight="12576" xr2:uid="{A837E3E5-4795-4C7A-8396-B5679EE9A38A}"/>
  </bookViews>
  <sheets>
    <sheet name="Blad1" sheetId="1" r:id="rId1"/>
  </sheets>
  <definedNames>
    <definedName name="_xlnm.Print_Area" localSheetId="0">Blad1!$A$1:$G$92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 a="1"/>
  <c r="F71" i="1" s="1"/>
  <c r="G71" i="1" a="1"/>
  <c r="G71" i="1" s="1"/>
  <c r="F72" i="1" a="1"/>
  <c r="F72" i="1" s="1"/>
  <c r="G72" i="1" a="1"/>
  <c r="G72" i="1" s="1"/>
  <c r="G47" i="1" l="1" a="1"/>
  <c r="G47" i="1" s="1"/>
  <c r="F47" i="1" a="1"/>
  <c r="F47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9" i="1" a="1"/>
  <c r="F9" i="1" s="1"/>
  <c r="F8" i="1" a="1"/>
  <c r="F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8" i="1" a="1"/>
  <c r="G8" i="1" s="1"/>
  <c r="G7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<sst xmlns="http://schemas.openxmlformats.org/spreadsheetml/2006/main" count="150" uniqueCount="94">
  <si>
    <t>5 + 1</t>
  </si>
  <si>
    <t>10 + 2</t>
  </si>
  <si>
    <t>Aigner</t>
  </si>
  <si>
    <t>Grüner Veltliner ried Obere Sandgrube DAC</t>
  </si>
  <si>
    <t>Allacher</t>
  </si>
  <si>
    <t>All Red</t>
  </si>
  <si>
    <t>Blaufränkisch Ried Salzberg</t>
  </si>
  <si>
    <t>Sauvignon Blanc</t>
  </si>
  <si>
    <t>St. Laurent</t>
  </si>
  <si>
    <t>Zweigelt Neusiedlersee DAC</t>
  </si>
  <si>
    <t>Alphart</t>
  </si>
  <si>
    <t>Chardonnay ried Stein Reserve</t>
  </si>
  <si>
    <t xml:space="preserve">Rotgipfler Ried Rodauner </t>
  </si>
  <si>
    <t>Zweigelt Reserve</t>
  </si>
  <si>
    <t>Dockner</t>
  </si>
  <si>
    <t>Riesling Ried Rosengarten</t>
  </si>
  <si>
    <t>Sankt Laurent Reserve Ried Lusthausberg</t>
  </si>
  <si>
    <t>Zweigelt vom Löss</t>
  </si>
  <si>
    <t>Girlan</t>
  </si>
  <si>
    <t>448 Rood</t>
  </si>
  <si>
    <t>Pinot Noir Riserva Flora</t>
  </si>
  <si>
    <t>Weissburgunder Platt &amp; Riegl</t>
  </si>
  <si>
    <t>Hagn</t>
  </si>
  <si>
    <t>Blauer Zweigelt</t>
  </si>
  <si>
    <t>Cuvée Colloredo</t>
  </si>
  <si>
    <t>Grüner Veltliner Weinviertel DAC Classic</t>
  </si>
  <si>
    <t>HTH Haider</t>
  </si>
  <si>
    <t>Kolkmann</t>
  </si>
  <si>
    <t>Cuvée Red (zw+roesler)</t>
  </si>
  <si>
    <t>Grüner Veltliner Scheiben Gr.Holz</t>
  </si>
  <si>
    <t>Roter Veltliner Scheiben Reserve</t>
  </si>
  <si>
    <t>Lentsch</t>
  </si>
  <si>
    <t>Grauburgunder Muschelkalk</t>
  </si>
  <si>
    <t>Prackfol</t>
  </si>
  <si>
    <t xml:space="preserve">Sauvignon </t>
  </si>
  <si>
    <t xml:space="preserve">Weissburgunder </t>
  </si>
  <si>
    <t>Stiegelmar</t>
  </si>
  <si>
    <t>Stiegelmar 2016   (Zw Bf CS)</t>
  </si>
  <si>
    <t>Strehn</t>
  </si>
  <si>
    <t>Blaufränkisch Irrgarten 2020</t>
  </si>
  <si>
    <t>Blaufränkisch Roter Schotter 2018</t>
  </si>
  <si>
    <t>Selecteer</t>
  </si>
  <si>
    <t>Aantal</t>
  </si>
  <si>
    <t>Totaal te betalen:</t>
  </si>
  <si>
    <t>Eenheidsprijs</t>
  </si>
  <si>
    <t>fles</t>
  </si>
  <si>
    <t xml:space="preserve">Totaal </t>
  </si>
  <si>
    <t xml:space="preserve">bedrag </t>
  </si>
  <si>
    <t>Actie</t>
  </si>
  <si>
    <t>Naam</t>
  </si>
  <si>
    <t>Adres</t>
  </si>
  <si>
    <t>Telefoon</t>
  </si>
  <si>
    <t>E-Mail</t>
  </si>
  <si>
    <t>Normaal</t>
  </si>
  <si>
    <t>Prijs</t>
  </si>
  <si>
    <t>Wijnsalon   Logen 33 - B-2440 Geel   +32 495 54 05 26</t>
  </si>
  <si>
    <t>info@wijnsalon.be</t>
  </si>
  <si>
    <t>Top selectie aan wijnen nu</t>
  </si>
  <si>
    <t>Chardonnay Reserve 2020</t>
  </si>
  <si>
    <t>Chardonnay Ried Tagelsteiner</t>
  </si>
  <si>
    <t>Chardonnay vom Berg</t>
  </si>
  <si>
    <t>Pinot Noir Reserve 2019</t>
  </si>
  <si>
    <t>Pinot Noir Ried Rosenberg</t>
  </si>
  <si>
    <t>Rotgipfler Ried Rodauner</t>
  </si>
  <si>
    <t>Rotgipfler vom Berg</t>
  </si>
  <si>
    <t>Zweigelt Classic</t>
  </si>
  <si>
    <t xml:space="preserve">Burgunder Cuvée </t>
  </si>
  <si>
    <t>Grüner Veltliner Göttweiger Berg</t>
  </si>
  <si>
    <t>Grüner Veltliner Ried Frauengrund</t>
  </si>
  <si>
    <t>Grüner Veltliner Ried Gottschelle 1ÖTW</t>
  </si>
  <si>
    <t>Grüner Veltliner Ried Leiten Privatfüllung Gudrun</t>
  </si>
  <si>
    <t>Grüner Veltliner Ried Luthausberg</t>
  </si>
  <si>
    <t>448 Weiss</t>
  </si>
  <si>
    <t>Müller Thurgau</t>
  </si>
  <si>
    <t>Grill</t>
  </si>
  <si>
    <t>Grüner Veltliner Ried Scheiben</t>
  </si>
  <si>
    <t>Roter Veltliner Fumberg</t>
  </si>
  <si>
    <t>Rosé Blumentanz</t>
  </si>
  <si>
    <t>Blauer Zweigelt DAC</t>
  </si>
  <si>
    <t>HTH Cuvée</t>
  </si>
  <si>
    <t>Hügl Christina</t>
  </si>
  <si>
    <t xml:space="preserve">Frühroter Veltliner </t>
  </si>
  <si>
    <t xml:space="preserve">Blauburgunder </t>
  </si>
  <si>
    <t>Chardonnay</t>
  </si>
  <si>
    <t>St.Laurent ried Goldberg</t>
  </si>
  <si>
    <t>St.Laurent Ried Goldberg 2017</t>
  </si>
  <si>
    <t>Blanc de Blancs res (schuimwijn)</t>
  </si>
  <si>
    <t>Blanc de Noirs res Sekt (schuimwijn)</t>
  </si>
  <si>
    <t>Frau Wiener Herr Schäfer Pet-Nat (schuimwijn)</t>
  </si>
  <si>
    <t>Port vom See (zoet)</t>
  </si>
  <si>
    <t>Rösler Spätlese (zoet)</t>
  </si>
  <si>
    <t>Eiswein Blaufränkisch (zoet)</t>
  </si>
  <si>
    <t>Zierfandler Rotgipfler Beerenauslese (zoet)</t>
  </si>
  <si>
    <t>Wijnsalon Nazomer Actie September 2024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</si>
</sst>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 shrinkToFit="1"/>
    </xf>
    <xf numFmtId="164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6</xdr:row>
      <xdr:rowOff>30480</xdr:rowOff>
    </xdr:from>
    <xdr:to>
      <xdr:col>3</xdr:col>
      <xdr:colOff>480060</xdr:colOff>
      <xdr:row>6</xdr:row>
      <xdr:rowOff>182880</xdr:rowOff>
    </xdr:to>
    <xdr:sp macro="" textlink="">
      <xdr:nvSpPr>
        <xdr:cNvPr id="2" name="Pijl: ingekeept rechts 1">
          <a:extLst>
            <a:ext uri="{FF2B5EF4-FFF2-40B4-BE49-F238E27FC236}">
              <a16:creationId xmlns:a16="http://schemas.microsoft.com/office/drawing/2014/main" id="{208B31E3-F0E1-3F12-EF00-CF0F9612DD1E}"/>
            </a:ext>
          </a:extLst>
        </xdr:cNvPr>
        <xdr:cNvSpPr/>
      </xdr:nvSpPr>
      <xdr:spPr>
        <a:xfrm rot="5400000">
          <a:off x="4366260" y="396240"/>
          <a:ext cx="152400" cy="182880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114300</xdr:colOff>
      <xdr:row>81</xdr:row>
      <xdr:rowOff>53340</xdr:rowOff>
    </xdr:from>
    <xdr:to>
      <xdr:col>6</xdr:col>
      <xdr:colOff>632460</xdr:colOff>
      <xdr:row>88</xdr:row>
      <xdr:rowOff>83820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E66EDBA8-8E56-6120-EDA8-1EAE36EBE248}"/>
            </a:ext>
          </a:extLst>
        </xdr:cNvPr>
        <xdr:cNvSpPr txBox="1"/>
      </xdr:nvSpPr>
      <xdr:spPr>
        <a:xfrm>
          <a:off x="114300" y="22547580"/>
          <a:ext cx="6766560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000" b="1">
              <a:latin typeface="Arial" panose="020B0604020202020204" pitchFamily="34" charset="0"/>
              <a:cs typeface="Arial" panose="020B0604020202020204" pitchFamily="34" charset="0"/>
            </a:rPr>
            <a:t>Opmerking:</a:t>
          </a:r>
        </a:p>
        <a:p>
          <a:r>
            <a:rPr lang="nl-BE" sz="1000" b="1">
              <a:latin typeface="Arial" panose="020B0604020202020204" pitchFamily="34" charset="0"/>
              <a:cs typeface="Arial" panose="020B0604020202020204" pitchFamily="34" charset="0"/>
            </a:rPr>
            <a:t>U kan deze lijst best downloaden en daarna invullen. Sla de ingevulde lijst op en stuur deze dan door naar ons mailadres: info@wijnsalon.be</a:t>
          </a:r>
        </a:p>
        <a:p>
          <a:endParaRPr lang="nl-BE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BE" sz="1000" b="1">
              <a:latin typeface="Arial" panose="020B0604020202020204" pitchFamily="34" charset="0"/>
              <a:cs typeface="Arial" panose="020B0604020202020204" pitchFamily="34" charset="0"/>
            </a:rPr>
            <a:t>Opmerking actie voorwaarden:</a:t>
          </a:r>
        </a:p>
        <a:p>
          <a:r>
            <a:rPr lang="nl-BE" sz="1000" b="1">
              <a:latin typeface="Arial" panose="020B0604020202020204" pitchFamily="34" charset="0"/>
              <a:cs typeface="Arial" panose="020B0604020202020204" pitchFamily="34" charset="0"/>
            </a:rPr>
            <a:t>De actie loopt tot zolang voorraad strekt en tot eind</a:t>
          </a:r>
          <a:r>
            <a:rPr lang="nl-BE" sz="1000" b="1" baseline="0">
              <a:latin typeface="Arial" panose="020B0604020202020204" pitchFamily="34" charset="0"/>
              <a:cs typeface="Arial" panose="020B0604020202020204" pitchFamily="34" charset="0"/>
            </a:rPr>
            <a:t> september 2024. </a:t>
          </a:r>
        </a:p>
        <a:p>
          <a:r>
            <a:rPr lang="nl-BE" sz="1000" b="1" baseline="0">
              <a:latin typeface="Arial" panose="020B0604020202020204" pitchFamily="34" charset="0"/>
              <a:cs typeface="Arial" panose="020B0604020202020204" pitchFamily="34" charset="0"/>
            </a:rPr>
            <a:t>Wij zullen u de definitieve beschikbaarheid / bestelling aan u overmaken naargelang de timing dat de bestellingen binnen komen. De wijnen van de actie zijn enkel op te halen in onze zaak Wijnsalon te Geel.</a:t>
          </a:r>
          <a:endParaRPr lang="nl-BE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76201</xdr:colOff>
      <xdr:row>0</xdr:row>
      <xdr:rowOff>91440</xdr:rowOff>
    </xdr:from>
    <xdr:to>
      <xdr:col>1</xdr:col>
      <xdr:colOff>703634</xdr:colOff>
      <xdr:row>4</xdr:row>
      <xdr:rowOff>26580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144249D-88AF-1BF9-5614-AB80849E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91440"/>
          <a:ext cx="155707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8CF9-0C0E-4690-A3BA-FBC93006620C}">
  <sheetPr codeName="Blad1">
    <pageSetUpPr fitToPage="1"/>
  </sheetPr>
  <dimension ref="A1:H92"/>
  <sheetViews>
    <sheetView showRowColHeaders="0" tabSelected="1" workbookViewId="0">
      <selection activeCell="D8" sqref="D8"/>
    </sheetView>
  </sheetViews>
  <sheetFormatPr defaultRowHeight="15" x14ac:dyDescent="0.25"/>
  <cols>
    <col min="1" max="1" width="11.08984375" bestFit="1" customWidth="1"/>
    <col min="2" max="2" width="32.6328125" customWidth="1"/>
    <col min="3" max="3" width="4.6328125"/>
  </cols>
  <sheetData>
    <row r="1" spans="1:8" ht="15.6" x14ac:dyDescent="0.3">
      <c r="A1" s="4"/>
      <c r="B1" s="19" t="s">
        <v>93</v>
      </c>
      <c r="C1" s="19"/>
      <c r="D1" s="19"/>
      <c r="E1" s="19"/>
      <c r="F1" s="19"/>
      <c r="G1" s="19"/>
    </row>
    <row r="2" spans="1:8" ht="15.6" x14ac:dyDescent="0.3">
      <c r="B2" s="17" t="s">
        <v>57</v>
      </c>
      <c r="C2" s="17"/>
      <c r="D2" s="17"/>
      <c r="E2" s="3" t="s">
        <v>0</v>
      </c>
      <c r="F2" s="5"/>
    </row>
    <row r="3" spans="1:8" ht="15.6" x14ac:dyDescent="0.3">
      <c r="B3" s="17"/>
      <c r="C3" s="17"/>
      <c r="D3" s="17"/>
      <c r="E3" s="3" t="s">
        <v>1</v>
      </c>
    </row>
    <row r="5" spans="1:8" ht="15" customHeight="1" x14ac:dyDescent="0.25">
      <c r="D5" s="1" t="s">
        <v>41</v>
      </c>
      <c r="E5" s="1" t="s">
        <v>44</v>
      </c>
      <c r="F5" s="1" t="s">
        <v>53</v>
      </c>
      <c r="G5" s="1" t="s">
        <v>46</v>
      </c>
      <c r="H5" s="1"/>
    </row>
    <row r="6" spans="1:8" x14ac:dyDescent="0.25">
      <c r="D6" s="6" t="s">
        <v>42</v>
      </c>
      <c r="E6" s="1" t="s">
        <v>45</v>
      </c>
      <c r="F6" s="1" t="s">
        <v>54</v>
      </c>
      <c r="G6" s="1" t="s">
        <v>47</v>
      </c>
      <c r="H6" s="1"/>
    </row>
    <row r="7" spans="1:8" x14ac:dyDescent="0.25">
      <c r="D7" s="7"/>
      <c r="E7" s="1"/>
      <c r="F7" s="1"/>
      <c r="G7" s="1" t="s">
        <v>48</v>
      </c>
      <c r="H7" s="1"/>
    </row>
    <row r="8" spans="1:8" x14ac:dyDescent="0.25">
      <c r="A8" s="8" t="s">
        <v>2</v>
      </c>
      <c r="B8" s="8" t="s">
        <v>3</v>
      </c>
      <c r="C8" s="9">
        <v>2021</v>
      </c>
      <c r="D8" s="2"/>
      <c r="E8" s="10">
        <v>16.5</v>
      </c>
      <c r="F8" s="11" t="str" cm="1">
        <f t="array" ref="F8">_xlfn.IFS(D8=$E$2,6*E8,D8=$E$3,12*E8,D8="","")</f>
        <v/>
      </c>
      <c r="G8" s="10" t="str" cm="1">
        <f t="array" ref="G8">_xlfn.IFS(D8=$E$2,5*E8,D8=$E$3,10*E8,D8="","")</f>
        <v/>
      </c>
    </row>
    <row r="9" spans="1:8" x14ac:dyDescent="0.25">
      <c r="A9" s="8" t="s">
        <v>4</v>
      </c>
      <c r="B9" s="8" t="s">
        <v>5</v>
      </c>
      <c r="C9" s="9">
        <v>2020</v>
      </c>
      <c r="D9" s="2"/>
      <c r="E9" s="10">
        <v>13.9</v>
      </c>
      <c r="F9" s="11" t="str" cm="1">
        <f t="array" ref="F9">_xlfn.IFS(D9=$E$2,6*E9,D9=$E$3,12*E9,D9="","")</f>
        <v/>
      </c>
      <c r="G9" s="10" t="str" cm="1">
        <f t="array" ref="G9">_xlfn.IFS(D9=$E$2,5*E9,D9=$E$3,10*E9,D9="","")</f>
        <v/>
      </c>
    </row>
    <row r="10" spans="1:8" x14ac:dyDescent="0.25">
      <c r="A10" s="8" t="s">
        <v>4</v>
      </c>
      <c r="B10" s="8" t="s">
        <v>6</v>
      </c>
      <c r="C10" s="9">
        <v>2020</v>
      </c>
      <c r="D10" s="2"/>
      <c r="E10" s="10">
        <v>21.3</v>
      </c>
      <c r="F10" s="11" t="str" cm="1">
        <f t="array" ref="F10">_xlfn.IFS(D10=$E$2,6*E10,D10=$E$3,12*E10,D10="","")</f>
        <v/>
      </c>
      <c r="G10" s="10" t="str" cm="1">
        <f t="array" ref="G10">_xlfn.IFS(D10=$E$2,5*E10,D10=$E$3,10*E10,D10="","")</f>
        <v/>
      </c>
    </row>
    <row r="11" spans="1:8" x14ac:dyDescent="0.25">
      <c r="A11" s="8" t="s">
        <v>4</v>
      </c>
      <c r="B11" s="8" t="s">
        <v>7</v>
      </c>
      <c r="C11" s="9">
        <v>2022</v>
      </c>
      <c r="D11" s="2"/>
      <c r="E11" s="10">
        <v>10.95</v>
      </c>
      <c r="F11" s="11" t="str" cm="1">
        <f t="array" ref="F11">_xlfn.IFS(D11=$E$2,6*E11,D11=$E$3,12*E11,D11="","")</f>
        <v/>
      </c>
      <c r="G11" s="10" t="str" cm="1">
        <f t="array" ref="G11">_xlfn.IFS(D11=$E$2,5*E11,D11=$E$3,10*E11,D11="","")</f>
        <v/>
      </c>
    </row>
    <row r="12" spans="1:8" x14ac:dyDescent="0.25">
      <c r="A12" s="8" t="s">
        <v>4</v>
      </c>
      <c r="B12" s="8" t="s">
        <v>8</v>
      </c>
      <c r="C12" s="9">
        <v>2021</v>
      </c>
      <c r="D12" s="2"/>
      <c r="E12" s="10">
        <v>11.55</v>
      </c>
      <c r="F12" s="11" t="str" cm="1">
        <f t="array" ref="F12">_xlfn.IFS(D12=$E$2,6*E12,D12=$E$3,12*E12,D12="","")</f>
        <v/>
      </c>
      <c r="G12" s="10" t="str" cm="1">
        <f t="array" ref="G12">_xlfn.IFS(D12=$E$2,5*E12,D12=$E$3,10*E12,D12="","")</f>
        <v/>
      </c>
    </row>
    <row r="13" spans="1:8" x14ac:dyDescent="0.25">
      <c r="A13" s="8" t="s">
        <v>4</v>
      </c>
      <c r="B13" s="8" t="s">
        <v>9</v>
      </c>
      <c r="C13" s="9">
        <v>2021</v>
      </c>
      <c r="D13" s="2"/>
      <c r="E13" s="10">
        <v>11.45</v>
      </c>
      <c r="F13" s="11" t="str" cm="1">
        <f t="array" ref="F13">_xlfn.IFS(D13=$E$2,6*E13,D13=$E$3,12*E13,D13="","")</f>
        <v/>
      </c>
      <c r="G13" s="10" t="str" cm="1">
        <f t="array" ref="G13">_xlfn.IFS(D13=$E$2,5*E13,D13=$E$3,10*E13,D13="","")</f>
        <v/>
      </c>
    </row>
    <row r="14" spans="1:8" x14ac:dyDescent="0.25">
      <c r="A14" s="8" t="s">
        <v>10</v>
      </c>
      <c r="B14" s="8" t="s">
        <v>58</v>
      </c>
      <c r="C14" s="9">
        <v>2020</v>
      </c>
      <c r="D14" s="2"/>
      <c r="E14" s="10">
        <v>23.7</v>
      </c>
      <c r="F14" s="11" t="str" cm="1">
        <f t="array" ref="F14">_xlfn.IFS(D14=$E$2,6*E14,D14=$E$3,12*E14,D14="","")</f>
        <v/>
      </c>
      <c r="G14" s="10" t="str" cm="1">
        <f t="array" ref="G14">_xlfn.IFS(D14=$E$2,5*E14,D14=$E$3,10*E14,D14="","")</f>
        <v/>
      </c>
    </row>
    <row r="15" spans="1:8" x14ac:dyDescent="0.25">
      <c r="A15" s="8" t="s">
        <v>10</v>
      </c>
      <c r="B15" s="8" t="s">
        <v>11</v>
      </c>
      <c r="C15" s="9">
        <v>2021</v>
      </c>
      <c r="D15" s="2"/>
      <c r="E15" s="10">
        <v>23.7</v>
      </c>
      <c r="F15" s="11" t="str" cm="1">
        <f t="array" ref="F15">_xlfn.IFS(D15=$E$2,6*E15,D15=$E$3,12*E15,D15="","")</f>
        <v/>
      </c>
      <c r="G15" s="10" t="str" cm="1">
        <f t="array" ref="G15">_xlfn.IFS(D15=$E$2,5*E15,D15=$E$3,10*E15,D15="","")</f>
        <v/>
      </c>
    </row>
    <row r="16" spans="1:8" x14ac:dyDescent="0.25">
      <c r="A16" s="8" t="s">
        <v>10</v>
      </c>
      <c r="B16" s="8" t="s">
        <v>59</v>
      </c>
      <c r="C16" s="9">
        <v>2020</v>
      </c>
      <c r="D16" s="2"/>
      <c r="E16" s="10">
        <v>23.7</v>
      </c>
      <c r="F16" s="11" t="str" cm="1">
        <f t="array" ref="F16">_xlfn.IFS(D16=$E$2,6*E16,D16=$E$3,12*E16,D16="","")</f>
        <v/>
      </c>
      <c r="G16" s="10" t="str" cm="1">
        <f t="array" ref="G16">_xlfn.IFS(D16=$E$2,5*E16,D16=$E$3,10*E16,D16="","")</f>
        <v/>
      </c>
    </row>
    <row r="17" spans="1:7" x14ac:dyDescent="0.25">
      <c r="A17" s="8" t="s">
        <v>10</v>
      </c>
      <c r="B17" s="8" t="s">
        <v>60</v>
      </c>
      <c r="C17" s="9">
        <v>2023</v>
      </c>
      <c r="D17" s="2"/>
      <c r="E17" s="10">
        <v>12.95</v>
      </c>
      <c r="F17" s="11" t="str" cm="1">
        <f t="array" ref="F17">_xlfn.IFS(D17=$E$2,6*E17,D17=$E$3,12*E17,D17="","")</f>
        <v/>
      </c>
      <c r="G17" s="10" t="str" cm="1">
        <f t="array" ref="G17">_xlfn.IFS(D17=$E$2,5*E17,D17=$E$3,10*E17,D17="","")</f>
        <v/>
      </c>
    </row>
    <row r="18" spans="1:7" x14ac:dyDescent="0.25">
      <c r="A18" s="8" t="s">
        <v>10</v>
      </c>
      <c r="B18" s="8" t="s">
        <v>61</v>
      </c>
      <c r="C18" s="9">
        <v>2019</v>
      </c>
      <c r="D18" s="2"/>
      <c r="E18" s="10">
        <v>23</v>
      </c>
      <c r="F18" s="11" t="str" cm="1">
        <f t="array" ref="F18">_xlfn.IFS(D18=$E$2,6*E18,D18=$E$3,12*E18,D18="","")</f>
        <v/>
      </c>
      <c r="G18" s="10" t="str" cm="1">
        <f t="array" ref="G18">_xlfn.IFS(D18=$E$2,5*E18,D18=$E$3,10*E18,D18="","")</f>
        <v/>
      </c>
    </row>
    <row r="19" spans="1:7" x14ac:dyDescent="0.25">
      <c r="A19" s="8" t="s">
        <v>10</v>
      </c>
      <c r="B19" s="8" t="s">
        <v>62</v>
      </c>
      <c r="C19" s="9">
        <v>2020</v>
      </c>
      <c r="D19" s="2"/>
      <c r="E19" s="10">
        <v>31</v>
      </c>
      <c r="F19" s="11" t="str" cm="1">
        <f t="array" ref="F19">_xlfn.IFS(D19=$E$2,6*E19,D19=$E$3,12*E19,D19="","")</f>
        <v/>
      </c>
      <c r="G19" s="10" t="str" cm="1">
        <f t="array" ref="G19">_xlfn.IFS(D19=$E$2,5*E19,D19=$E$3,10*E19,D19="","")</f>
        <v/>
      </c>
    </row>
    <row r="20" spans="1:7" x14ac:dyDescent="0.25">
      <c r="A20" s="8" t="s">
        <v>10</v>
      </c>
      <c r="B20" s="8" t="s">
        <v>63</v>
      </c>
      <c r="C20" s="9">
        <v>2020</v>
      </c>
      <c r="D20" s="2"/>
      <c r="E20" s="10">
        <v>18.25</v>
      </c>
      <c r="F20" s="11" t="str" cm="1">
        <f t="array" ref="F20">_xlfn.IFS(D20=$E$2,6*E20,D20=$E$3,12*E20,D20="","")</f>
        <v/>
      </c>
      <c r="G20" s="10" t="str" cm="1">
        <f t="array" ref="G20">_xlfn.IFS(D20=$E$2,5*E20,D20=$E$3,10*E20,D20="","")</f>
        <v/>
      </c>
    </row>
    <row r="21" spans="1:7" x14ac:dyDescent="0.25">
      <c r="A21" s="8" t="s">
        <v>10</v>
      </c>
      <c r="B21" s="8" t="s">
        <v>12</v>
      </c>
      <c r="C21" s="9">
        <v>2021</v>
      </c>
      <c r="D21" s="2"/>
      <c r="E21" s="10">
        <v>18.25</v>
      </c>
      <c r="F21" s="11" t="str" cm="1">
        <f t="array" ref="F21">_xlfn.IFS(D21=$E$2,6*E21,D21=$E$3,12*E21,D21="","")</f>
        <v/>
      </c>
      <c r="G21" s="10" t="str" cm="1">
        <f t="array" ref="G21">_xlfn.IFS(D21=$E$2,5*E21,D21=$E$3,10*E21,D21="","")</f>
        <v/>
      </c>
    </row>
    <row r="22" spans="1:7" x14ac:dyDescent="0.25">
      <c r="A22" s="8" t="s">
        <v>10</v>
      </c>
      <c r="B22" s="8" t="s">
        <v>64</v>
      </c>
      <c r="C22" s="9">
        <v>2022</v>
      </c>
      <c r="D22" s="2"/>
      <c r="E22" s="10">
        <v>12.4</v>
      </c>
      <c r="F22" s="11" t="str" cm="1">
        <f t="array" ref="F22">_xlfn.IFS(D22=$E$2,6*E22,D22=$E$3,12*E22,D22="","")</f>
        <v/>
      </c>
      <c r="G22" s="10" t="str" cm="1">
        <f t="array" ref="G22">_xlfn.IFS(D22=$E$2,5*E22,D22=$E$3,10*E22,D22="","")</f>
        <v/>
      </c>
    </row>
    <row r="23" spans="1:7" x14ac:dyDescent="0.25">
      <c r="A23" s="8" t="s">
        <v>10</v>
      </c>
      <c r="B23" s="8" t="s">
        <v>64</v>
      </c>
      <c r="C23" s="9">
        <v>2021</v>
      </c>
      <c r="D23" s="2"/>
      <c r="E23" s="10">
        <v>12.4</v>
      </c>
      <c r="F23" s="11" t="str" cm="1">
        <f t="array" ref="F23">_xlfn.IFS(D23=$E$2,6*E23,D23=$E$3,12*E23,D23="","")</f>
        <v/>
      </c>
      <c r="G23" s="10" t="str" cm="1">
        <f t="array" ref="G23">_xlfn.IFS(D23=$E$2,5*E23,D23=$E$3,10*E23,D23="","")</f>
        <v/>
      </c>
    </row>
    <row r="24" spans="1:7" x14ac:dyDescent="0.25">
      <c r="A24" s="8" t="s">
        <v>10</v>
      </c>
      <c r="B24" s="8" t="s">
        <v>92</v>
      </c>
      <c r="C24" s="9">
        <v>2020</v>
      </c>
      <c r="D24" s="2"/>
      <c r="E24" s="10">
        <v>21</v>
      </c>
      <c r="F24" s="11" t="str" cm="1">
        <f t="array" ref="F24">_xlfn.IFS(D24=$E$2,6*E24,D24=$E$3,12*E24,D24="","")</f>
        <v/>
      </c>
      <c r="G24" s="10" t="str" cm="1">
        <f t="array" ref="G24">_xlfn.IFS(D24=$E$2,5*E24,D24=$E$3,10*E24,D24="","")</f>
        <v/>
      </c>
    </row>
    <row r="25" spans="1:7" x14ac:dyDescent="0.25">
      <c r="A25" s="8" t="s">
        <v>10</v>
      </c>
      <c r="B25" s="8" t="s">
        <v>65</v>
      </c>
      <c r="C25" s="9">
        <v>2022</v>
      </c>
      <c r="D25" s="2"/>
      <c r="E25" s="10">
        <v>10.7</v>
      </c>
      <c r="F25" s="11" t="str" cm="1">
        <f t="array" ref="F25">_xlfn.IFS(D25=$E$2,6*E25,D25=$E$3,12*E25,D25="","")</f>
        <v/>
      </c>
      <c r="G25" s="10" t="str" cm="1">
        <f t="array" ref="G25">_xlfn.IFS(D25=$E$2,5*E25,D25=$E$3,10*E25,D25="","")</f>
        <v/>
      </c>
    </row>
    <row r="26" spans="1:7" x14ac:dyDescent="0.25">
      <c r="A26" s="8" t="s">
        <v>10</v>
      </c>
      <c r="B26" s="8" t="s">
        <v>13</v>
      </c>
      <c r="C26" s="9">
        <v>2019</v>
      </c>
      <c r="D26" s="2"/>
      <c r="E26" s="10">
        <v>17.95</v>
      </c>
      <c r="F26" s="11" t="str" cm="1">
        <f t="array" ref="F26">_xlfn.IFS(D26=$E$2,6*E26,D26=$E$3,12*E26,D26="","")</f>
        <v/>
      </c>
      <c r="G26" s="10" t="str" cm="1">
        <f t="array" ref="G26">_xlfn.IFS(D26=$E$2,5*E26,D26=$E$3,10*E26,D26="","")</f>
        <v/>
      </c>
    </row>
    <row r="27" spans="1:7" x14ac:dyDescent="0.25">
      <c r="A27" s="8" t="s">
        <v>14</v>
      </c>
      <c r="B27" s="8" t="s">
        <v>66</v>
      </c>
      <c r="C27" s="9">
        <v>2021</v>
      </c>
      <c r="D27" s="2"/>
      <c r="E27" s="10">
        <v>10.5</v>
      </c>
      <c r="F27" s="11" t="str" cm="1">
        <f t="array" ref="F27">_xlfn.IFS(D27=$E$2,6*E27,D27=$E$3,12*E27,D27="","")</f>
        <v/>
      </c>
      <c r="G27" s="10" t="str" cm="1">
        <f t="array" ref="G27">_xlfn.IFS(D27=$E$2,5*E27,D27=$E$3,10*E27,D27="","")</f>
        <v/>
      </c>
    </row>
    <row r="28" spans="1:7" x14ac:dyDescent="0.25">
      <c r="A28" s="8" t="s">
        <v>14</v>
      </c>
      <c r="B28" s="8" t="s">
        <v>67</v>
      </c>
      <c r="C28" s="9">
        <v>2022</v>
      </c>
      <c r="D28" s="2"/>
      <c r="E28" s="10">
        <v>10.5</v>
      </c>
      <c r="F28" s="11" t="str" cm="1">
        <f t="array" ref="F28">_xlfn.IFS(D28=$E$2,6*E28,D28=$E$3,12*E28,D28="","")</f>
        <v/>
      </c>
      <c r="G28" s="10" t="str" cm="1">
        <f t="array" ref="G28">_xlfn.IFS(D28=$E$2,5*E28,D28=$E$3,10*E28,D28="","")</f>
        <v/>
      </c>
    </row>
    <row r="29" spans="1:7" x14ac:dyDescent="0.25">
      <c r="A29" s="8" t="s">
        <v>14</v>
      </c>
      <c r="B29" s="8" t="s">
        <v>68</v>
      </c>
      <c r="C29" s="9">
        <v>2022</v>
      </c>
      <c r="D29" s="2"/>
      <c r="E29" s="10">
        <v>12.1</v>
      </c>
      <c r="F29" s="11" t="str" cm="1">
        <f t="array" ref="F29">_xlfn.IFS(D29=$E$2,6*E29,D29=$E$3,12*E29,D29="","")</f>
        <v/>
      </c>
      <c r="G29" s="10" t="str" cm="1">
        <f t="array" ref="G29">_xlfn.IFS(D29=$E$2,5*E29,D29=$E$3,10*E29,D29="","")</f>
        <v/>
      </c>
    </row>
    <row r="30" spans="1:7" x14ac:dyDescent="0.25">
      <c r="A30" s="8" t="s">
        <v>14</v>
      </c>
      <c r="B30" s="8" t="s">
        <v>69</v>
      </c>
      <c r="C30" s="9">
        <v>2021</v>
      </c>
      <c r="D30" s="2"/>
      <c r="E30" s="10">
        <v>17.649999999999999</v>
      </c>
      <c r="F30" s="11" t="str" cm="1">
        <f t="array" ref="F30">_xlfn.IFS(D30=$E$2,6*E30,D30=$E$3,12*E30,D30="","")</f>
        <v/>
      </c>
      <c r="G30" s="10" t="str" cm="1">
        <f t="array" ref="G30">_xlfn.IFS(D30=$E$2,5*E30,D30=$E$3,10*E30,D30="","")</f>
        <v/>
      </c>
    </row>
    <row r="31" spans="1:7" x14ac:dyDescent="0.25">
      <c r="A31" s="8" t="s">
        <v>14</v>
      </c>
      <c r="B31" s="8" t="s">
        <v>70</v>
      </c>
      <c r="C31" s="9">
        <v>2019</v>
      </c>
      <c r="D31" s="2"/>
      <c r="E31" s="10">
        <v>22.5</v>
      </c>
      <c r="F31" s="11" t="str" cm="1">
        <f t="array" ref="F31">_xlfn.IFS(D31=$E$2,6*E31,D31=$E$3,12*E31,D31="","")</f>
        <v/>
      </c>
      <c r="G31" s="10" t="str" cm="1">
        <f t="array" ref="G31">_xlfn.IFS(D31=$E$2,5*E31,D31=$E$3,10*E31,D31="","")</f>
        <v/>
      </c>
    </row>
    <row r="32" spans="1:7" x14ac:dyDescent="0.25">
      <c r="A32" s="8" t="s">
        <v>14</v>
      </c>
      <c r="B32" s="8" t="s">
        <v>71</v>
      </c>
      <c r="C32" s="9">
        <v>2022</v>
      </c>
      <c r="D32" s="2"/>
      <c r="E32" s="10">
        <v>15.25</v>
      </c>
      <c r="F32" s="11" t="str" cm="1">
        <f t="array" ref="F32">_xlfn.IFS(D32=$E$2,6*E32,D32=$E$3,12*E32,D32="","")</f>
        <v/>
      </c>
      <c r="G32" s="10" t="str" cm="1">
        <f t="array" ref="G32">_xlfn.IFS(D32=$E$2,5*E32,D32=$E$3,10*E32,D32="","")</f>
        <v/>
      </c>
    </row>
    <row r="33" spans="1:7" x14ac:dyDescent="0.25">
      <c r="A33" s="8" t="s">
        <v>14</v>
      </c>
      <c r="B33" s="8" t="s">
        <v>15</v>
      </c>
      <c r="C33" s="9">
        <v>2022</v>
      </c>
      <c r="D33" s="2"/>
      <c r="E33" s="10">
        <v>15.7</v>
      </c>
      <c r="F33" s="11" t="str" cm="1">
        <f t="array" ref="F33">_xlfn.IFS(D33=$E$2,6*E33,D33=$E$3,12*E33,D33="","")</f>
        <v/>
      </c>
      <c r="G33" s="10" t="str" cm="1">
        <f t="array" ref="G33">_xlfn.IFS(D33=$E$2,5*E33,D33=$E$3,10*E33,D33="","")</f>
        <v/>
      </c>
    </row>
    <row r="34" spans="1:7" x14ac:dyDescent="0.25">
      <c r="A34" s="8" t="s">
        <v>14</v>
      </c>
      <c r="B34" s="8" t="s">
        <v>16</v>
      </c>
      <c r="C34" s="9">
        <v>2019</v>
      </c>
      <c r="D34" s="2"/>
      <c r="E34" s="10">
        <v>12.5</v>
      </c>
      <c r="F34" s="11" t="str" cm="1">
        <f t="array" ref="F34">_xlfn.IFS(D34=$E$2,6*E34,D34=$E$3,12*E34,D34="","")</f>
        <v/>
      </c>
      <c r="G34" s="10" t="str" cm="1">
        <f t="array" ref="G34">_xlfn.IFS(D34=$E$2,5*E34,D34=$E$3,10*E34,D34="","")</f>
        <v/>
      </c>
    </row>
    <row r="35" spans="1:7" x14ac:dyDescent="0.25">
      <c r="A35" s="8" t="s">
        <v>14</v>
      </c>
      <c r="B35" s="8" t="s">
        <v>17</v>
      </c>
      <c r="C35" s="9">
        <v>2019</v>
      </c>
      <c r="D35" s="2"/>
      <c r="E35" s="10">
        <v>8.5</v>
      </c>
      <c r="F35" s="11" t="str" cm="1">
        <f t="array" ref="F35">_xlfn.IFS(D35=$E$2,6*E35,D35=$E$3,12*E35,D35="","")</f>
        <v/>
      </c>
      <c r="G35" s="10" t="str" cm="1">
        <f t="array" ref="G35">_xlfn.IFS(D35=$E$2,5*E35,D35=$E$3,10*E35,D35="","")</f>
        <v/>
      </c>
    </row>
    <row r="36" spans="1:7" x14ac:dyDescent="0.25">
      <c r="A36" s="8" t="s">
        <v>18</v>
      </c>
      <c r="B36" s="8" t="s">
        <v>19</v>
      </c>
      <c r="C36" s="9">
        <v>2022</v>
      </c>
      <c r="D36" s="2"/>
      <c r="E36" s="10">
        <v>10.5</v>
      </c>
      <c r="F36" s="11" t="str" cm="1">
        <f t="array" ref="F36">_xlfn.IFS(D36=$E$2,6*E36,D36=$E$3,12*E36,D36="","")</f>
        <v/>
      </c>
      <c r="G36" s="10" t="str" cm="1">
        <f t="array" ref="G36">_xlfn.IFS(D36=$E$2,5*E36,D36=$E$3,10*E36,D36="","")</f>
        <v/>
      </c>
    </row>
    <row r="37" spans="1:7" x14ac:dyDescent="0.25">
      <c r="A37" s="8" t="s">
        <v>18</v>
      </c>
      <c r="B37" s="8" t="s">
        <v>72</v>
      </c>
      <c r="C37" s="9">
        <v>2022</v>
      </c>
      <c r="D37" s="2"/>
      <c r="E37" s="10">
        <v>10.5</v>
      </c>
      <c r="F37" s="11" t="str" cm="1">
        <f t="array" ref="F37">_xlfn.IFS(D37=$E$2,6*E37,D37=$E$3,12*E37,D37="","")</f>
        <v/>
      </c>
      <c r="G37" s="10" t="str" cm="1">
        <f t="array" ref="G37">_xlfn.IFS(D37=$E$2,5*E37,D37=$E$3,10*E37,D37="","")</f>
        <v/>
      </c>
    </row>
    <row r="38" spans="1:7" x14ac:dyDescent="0.25">
      <c r="A38" s="8" t="s">
        <v>18</v>
      </c>
      <c r="B38" s="8" t="s">
        <v>73</v>
      </c>
      <c r="C38" s="9">
        <v>2021</v>
      </c>
      <c r="D38" s="2"/>
      <c r="E38" s="10">
        <v>12.6</v>
      </c>
      <c r="F38" s="11" t="str" cm="1">
        <f t="array" ref="F38">_xlfn.IFS(D38=$E$2,6*E38,D38=$E$3,12*E38,D38="","")</f>
        <v/>
      </c>
      <c r="G38" s="10" t="str" cm="1">
        <f t="array" ref="G38">_xlfn.IFS(D38=$E$2,5*E38,D38=$E$3,10*E38,D38="","")</f>
        <v/>
      </c>
    </row>
    <row r="39" spans="1:7" x14ac:dyDescent="0.25">
      <c r="A39" s="8" t="s">
        <v>18</v>
      </c>
      <c r="B39" s="8" t="s">
        <v>20</v>
      </c>
      <c r="C39" s="9">
        <v>2019</v>
      </c>
      <c r="D39" s="2"/>
      <c r="E39" s="10">
        <v>25.15</v>
      </c>
      <c r="F39" s="11" t="str" cm="1">
        <f t="array" ref="F39">_xlfn.IFS(D39=$E$2,6*E39,D39=$E$3,12*E39,D39="","")</f>
        <v/>
      </c>
      <c r="G39" s="10" t="str" cm="1">
        <f t="array" ref="G39">_xlfn.IFS(D39=$E$2,5*E39,D39=$E$3,10*E39,D39="","")</f>
        <v/>
      </c>
    </row>
    <row r="40" spans="1:7" x14ac:dyDescent="0.25">
      <c r="A40" s="8" t="s">
        <v>18</v>
      </c>
      <c r="B40" s="8" t="s">
        <v>21</v>
      </c>
      <c r="C40" s="9">
        <v>2021</v>
      </c>
      <c r="D40" s="2"/>
      <c r="E40" s="10">
        <v>15.55</v>
      </c>
      <c r="F40" s="11" t="str" cm="1">
        <f t="array" ref="F40">_xlfn.IFS(D40=$E$2,6*E40,D40=$E$3,12*E40,D40="","")</f>
        <v/>
      </c>
      <c r="G40" s="10" t="str" cm="1">
        <f t="array" ref="G40">_xlfn.IFS(D40=$E$2,5*E40,D40=$E$3,10*E40,D40="","")</f>
        <v/>
      </c>
    </row>
    <row r="41" spans="1:7" x14ac:dyDescent="0.25">
      <c r="A41" s="8" t="s">
        <v>18</v>
      </c>
      <c r="B41" s="8" t="s">
        <v>21</v>
      </c>
      <c r="C41" s="9">
        <v>2022</v>
      </c>
      <c r="D41" s="2"/>
      <c r="E41" s="10">
        <v>15.55</v>
      </c>
      <c r="F41" s="11" t="str" cm="1">
        <f t="array" ref="F41">_xlfn.IFS(D41=$E$2,6*E41,D41=$E$3,12*E41,D41="","")</f>
        <v/>
      </c>
      <c r="G41" s="10" t="str" cm="1">
        <f t="array" ref="G41">_xlfn.IFS(D41=$E$2,5*E41,D41=$E$3,10*E41,D41="","")</f>
        <v/>
      </c>
    </row>
    <row r="42" spans="1:7" x14ac:dyDescent="0.25">
      <c r="A42" s="8" t="s">
        <v>74</v>
      </c>
      <c r="B42" s="8" t="s">
        <v>75</v>
      </c>
      <c r="C42" s="9">
        <v>2022</v>
      </c>
      <c r="D42" s="2"/>
      <c r="E42" s="10">
        <v>11.5</v>
      </c>
      <c r="F42" s="11" t="str" cm="1">
        <f t="array" ref="F42">_xlfn.IFS(D42=$E$2,6*E42,D42=$E$3,12*E42,D42="","")</f>
        <v/>
      </c>
      <c r="G42" s="10" t="str" cm="1">
        <f t="array" ref="G42">_xlfn.IFS(D42=$E$2,5*E42,D42=$E$3,10*E42,D42="","")</f>
        <v/>
      </c>
    </row>
    <row r="43" spans="1:7" x14ac:dyDescent="0.25">
      <c r="A43" s="8" t="s">
        <v>74</v>
      </c>
      <c r="B43" s="8" t="s">
        <v>76</v>
      </c>
      <c r="C43" s="9">
        <v>2021</v>
      </c>
      <c r="D43" s="2"/>
      <c r="E43" s="10">
        <v>18.5</v>
      </c>
      <c r="F43" s="11" t="str" cm="1">
        <f t="array" ref="F43">_xlfn.IFS(D43=$E$2,6*E43,D43=$E$3,12*E43,D43="","")</f>
        <v/>
      </c>
      <c r="G43" s="10" t="str" cm="1">
        <f t="array" ref="G43">_xlfn.IFS(D43=$E$2,5*E43,D43=$E$3,10*E43,D43="","")</f>
        <v/>
      </c>
    </row>
    <row r="44" spans="1:7" x14ac:dyDescent="0.25">
      <c r="A44" s="8" t="s">
        <v>22</v>
      </c>
      <c r="B44" s="8" t="s">
        <v>23</v>
      </c>
      <c r="C44" s="9">
        <v>2020</v>
      </c>
      <c r="D44" s="2"/>
      <c r="E44" s="10">
        <v>10</v>
      </c>
      <c r="F44" s="11" t="str" cm="1">
        <f t="array" ref="F44">_xlfn.IFS(D44=$E$2,6*E44,D44=$E$3,12*E44,D44="","")</f>
        <v/>
      </c>
      <c r="G44" s="10" t="str" cm="1">
        <f t="array" ref="G44">_xlfn.IFS(D44=$E$2,5*E44,D44=$E$3,10*E44,D44="","")</f>
        <v/>
      </c>
    </row>
    <row r="45" spans="1:7" x14ac:dyDescent="0.25">
      <c r="A45" s="8" t="s">
        <v>22</v>
      </c>
      <c r="B45" s="8" t="s">
        <v>24</v>
      </c>
      <c r="C45" s="9">
        <v>2020</v>
      </c>
      <c r="D45" s="2"/>
      <c r="E45" s="10">
        <v>14.3</v>
      </c>
      <c r="F45" s="11" t="str" cm="1">
        <f t="array" ref="F45">_xlfn.IFS(D45=$E$2,6*E45,D45=$E$3,12*E45,D45="","")</f>
        <v/>
      </c>
      <c r="G45" s="10" t="str" cm="1">
        <f t="array" ref="G45">_xlfn.IFS(D45=$E$2,5*E45,D45=$E$3,10*E45,D45="","")</f>
        <v/>
      </c>
    </row>
    <row r="46" spans="1:7" x14ac:dyDescent="0.25">
      <c r="A46" s="8" t="s">
        <v>22</v>
      </c>
      <c r="B46" s="8" t="s">
        <v>25</v>
      </c>
      <c r="C46" s="9">
        <v>2023</v>
      </c>
      <c r="D46" s="2"/>
      <c r="E46" s="10">
        <v>9.9</v>
      </c>
      <c r="F46" s="11" t="str" cm="1">
        <f t="array" ref="F46">_xlfn.IFS(D46=$E$2,6*E46,D46=$E$3,12*E46,D46="","")</f>
        <v/>
      </c>
      <c r="G46" s="10" t="str" cm="1">
        <f t="array" ref="G46">_xlfn.IFS(D46=$E$2,5*E46,D46=$E$3,10*E46,D46="","")</f>
        <v/>
      </c>
    </row>
    <row r="47" spans="1:7" x14ac:dyDescent="0.25">
      <c r="A47" s="8" t="s">
        <v>22</v>
      </c>
      <c r="B47" s="8" t="s">
        <v>25</v>
      </c>
      <c r="C47" s="9">
        <v>2022</v>
      </c>
      <c r="D47" s="2"/>
      <c r="E47" s="10">
        <v>9.9</v>
      </c>
      <c r="F47" s="11" t="str" cm="1">
        <f t="array" ref="F47">_xlfn.IFS(D47=$E$2,6*E47,D47=$E$3,12*E47,D47="","")</f>
        <v/>
      </c>
      <c r="G47" s="10" t="str" cm="1">
        <f t="array" ref="G47">_xlfn.IFS(D47=$E$2,5*E47,D47=$E$3,10*E47,D47="","")</f>
        <v/>
      </c>
    </row>
    <row r="48" spans="1:7" x14ac:dyDescent="0.25">
      <c r="A48" s="8" t="s">
        <v>22</v>
      </c>
      <c r="B48" s="8" t="s">
        <v>77</v>
      </c>
      <c r="C48" s="9">
        <v>2023</v>
      </c>
      <c r="D48" s="2"/>
      <c r="E48" s="10">
        <v>11.2</v>
      </c>
      <c r="F48" s="11" t="str" cm="1">
        <f t="array" ref="F48">_xlfn.IFS(D48=$E$2,6*E48,D48=$E$3,12*E48,D48="","")</f>
        <v/>
      </c>
      <c r="G48" s="10" t="str" cm="1">
        <f t="array" ref="G48">_xlfn.IFS(D48=$E$2,5*E48,D48=$E$3,10*E48,D48="","")</f>
        <v/>
      </c>
    </row>
    <row r="49" spans="1:7" x14ac:dyDescent="0.25">
      <c r="A49" s="8" t="s">
        <v>26</v>
      </c>
      <c r="B49" s="8" t="s">
        <v>78</v>
      </c>
      <c r="C49" s="9">
        <v>2022</v>
      </c>
      <c r="D49" s="2"/>
      <c r="E49" s="10">
        <v>10</v>
      </c>
      <c r="F49" s="11" t="str" cm="1">
        <f t="array" ref="F49">_xlfn.IFS(D49=$E$2,6*E49,D49=$E$3,12*E49,D49="","")</f>
        <v/>
      </c>
      <c r="G49" s="10" t="str" cm="1">
        <f t="array" ref="G49">_xlfn.IFS(D49=$E$2,5*E49,D49=$E$3,10*E49,D49="","")</f>
        <v/>
      </c>
    </row>
    <row r="50" spans="1:7" x14ac:dyDescent="0.25">
      <c r="A50" s="8" t="s">
        <v>26</v>
      </c>
      <c r="B50" s="8" t="s">
        <v>91</v>
      </c>
      <c r="C50" s="9">
        <v>2018</v>
      </c>
      <c r="D50" s="2"/>
      <c r="E50" s="10">
        <v>21</v>
      </c>
      <c r="F50" s="11" t="str" cm="1">
        <f t="array" ref="F50">_xlfn.IFS(D50=$E$2,6*E50,D50=$E$3,12*E50,D50="","")</f>
        <v/>
      </c>
      <c r="G50" s="10" t="str" cm="1">
        <f t="array" ref="G50">_xlfn.IFS(D50=$E$2,5*E50,D50=$E$3,10*E50,D50="","")</f>
        <v/>
      </c>
    </row>
    <row r="51" spans="1:7" x14ac:dyDescent="0.25">
      <c r="A51" s="8" t="s">
        <v>26</v>
      </c>
      <c r="B51" s="8" t="s">
        <v>79</v>
      </c>
      <c r="C51" s="9">
        <v>2020</v>
      </c>
      <c r="D51" s="2"/>
      <c r="E51" s="10">
        <v>19.2</v>
      </c>
      <c r="F51" s="11" t="str" cm="1">
        <f t="array" ref="F51">_xlfn.IFS(D51=$E$2,6*E51,D51=$E$3,12*E51,D51="","")</f>
        <v/>
      </c>
      <c r="G51" s="10" t="str" cm="1">
        <f t="array" ref="G51">_xlfn.IFS(D51=$E$2,5*E51,D51=$E$3,10*E51,D51="","")</f>
        <v/>
      </c>
    </row>
    <row r="52" spans="1:7" x14ac:dyDescent="0.25">
      <c r="A52" s="8" t="s">
        <v>26</v>
      </c>
      <c r="B52" s="8" t="s">
        <v>89</v>
      </c>
      <c r="C52" s="9">
        <v>2021</v>
      </c>
      <c r="D52" s="2"/>
      <c r="E52" s="10">
        <v>19.95</v>
      </c>
      <c r="F52" s="11" t="str" cm="1">
        <f t="array" ref="F52">_xlfn.IFS(D52=$E$2,6*E52,D52=$E$3,12*E52,D52="","")</f>
        <v/>
      </c>
      <c r="G52" s="10" t="str" cm="1">
        <f t="array" ref="G52">_xlfn.IFS(D52=$E$2,5*E52,D52=$E$3,10*E52,D52="","")</f>
        <v/>
      </c>
    </row>
    <row r="53" spans="1:7" x14ac:dyDescent="0.25">
      <c r="A53" s="8" t="s">
        <v>26</v>
      </c>
      <c r="B53" s="8" t="s">
        <v>90</v>
      </c>
      <c r="C53" s="9">
        <v>2023</v>
      </c>
      <c r="D53" s="2"/>
      <c r="E53" s="10">
        <v>11.5</v>
      </c>
      <c r="F53" s="11" t="str" cm="1">
        <f t="array" ref="F53">_xlfn.IFS(D53=$E$2,6*E53,D53=$E$3,12*E53,D53="","")</f>
        <v/>
      </c>
      <c r="G53" s="10" t="str" cm="1">
        <f t="array" ref="G53">_xlfn.IFS(D53=$E$2,5*E53,D53=$E$3,10*E53,D53="","")</f>
        <v/>
      </c>
    </row>
    <row r="54" spans="1:7" x14ac:dyDescent="0.25">
      <c r="A54" s="8" t="s">
        <v>80</v>
      </c>
      <c r="B54" s="8" t="s">
        <v>86</v>
      </c>
      <c r="C54" s="9">
        <v>2018</v>
      </c>
      <c r="D54" s="2"/>
      <c r="E54" s="10">
        <v>36.9</v>
      </c>
      <c r="F54" s="11" t="str" cm="1">
        <f t="array" ref="F54">_xlfn.IFS(D54=$E$2,6*E54,D54=$E$3,12*E54,D54="","")</f>
        <v/>
      </c>
      <c r="G54" s="10" t="str" cm="1">
        <f t="array" ref="G54">_xlfn.IFS(D54=$E$2,5*E54,D54=$E$3,10*E54,D54="","")</f>
        <v/>
      </c>
    </row>
    <row r="55" spans="1:7" x14ac:dyDescent="0.25">
      <c r="A55" s="8" t="s">
        <v>80</v>
      </c>
      <c r="B55" s="8" t="s">
        <v>87</v>
      </c>
      <c r="C55" s="9">
        <v>2018</v>
      </c>
      <c r="D55" s="2"/>
      <c r="E55" s="10">
        <v>24.9</v>
      </c>
      <c r="F55" s="11" t="str" cm="1">
        <f t="array" ref="F55">_xlfn.IFS(D55=$E$2,6*E55,D55=$E$3,12*E55,D55="","")</f>
        <v/>
      </c>
      <c r="G55" s="10" t="str" cm="1">
        <f t="array" ref="G55">_xlfn.IFS(D55=$E$2,5*E55,D55=$E$3,10*E55,D55="","")</f>
        <v/>
      </c>
    </row>
    <row r="56" spans="1:7" x14ac:dyDescent="0.25">
      <c r="A56" s="8" t="s">
        <v>80</v>
      </c>
      <c r="B56" s="8" t="s">
        <v>88</v>
      </c>
      <c r="C56" s="9">
        <v>2022</v>
      </c>
      <c r="D56" s="2"/>
      <c r="E56" s="10">
        <v>16.899999999999999</v>
      </c>
      <c r="F56" s="11" t="str" cm="1">
        <f t="array" ref="F56">_xlfn.IFS(D56=$E$2,6*E56,D56=$E$3,12*E56,D56="","")</f>
        <v/>
      </c>
      <c r="G56" s="10" t="str" cm="1">
        <f t="array" ref="G56">_xlfn.IFS(D56=$E$2,5*E56,D56=$E$3,10*E56,D56="","")</f>
        <v/>
      </c>
    </row>
    <row r="57" spans="1:7" x14ac:dyDescent="0.25">
      <c r="A57" s="8" t="s">
        <v>27</v>
      </c>
      <c r="B57" s="8" t="s">
        <v>28</v>
      </c>
      <c r="C57" s="9">
        <v>2021</v>
      </c>
      <c r="D57" s="2"/>
      <c r="E57" s="10">
        <v>9.75</v>
      </c>
      <c r="F57" s="11" t="str" cm="1">
        <f t="array" ref="F57">_xlfn.IFS(D57=$E$2,6*E57,D57=$E$3,12*E57,D57="","")</f>
        <v/>
      </c>
      <c r="G57" s="10" t="str" cm="1">
        <f t="array" ref="G57">_xlfn.IFS(D57=$E$2,5*E57,D57=$E$3,10*E57,D57="","")</f>
        <v/>
      </c>
    </row>
    <row r="58" spans="1:7" x14ac:dyDescent="0.25">
      <c r="A58" s="8" t="s">
        <v>27</v>
      </c>
      <c r="B58" s="8" t="s">
        <v>81</v>
      </c>
      <c r="C58" s="9">
        <v>2022</v>
      </c>
      <c r="D58" s="2"/>
      <c r="E58" s="10">
        <v>9.5</v>
      </c>
      <c r="F58" s="11" t="str" cm="1">
        <f t="array" ref="F58">_xlfn.IFS(D58=$E$2,6*E58,D58=$E$3,12*E58,D58="","")</f>
        <v/>
      </c>
      <c r="G58" s="10" t="str" cm="1">
        <f t="array" ref="G58">_xlfn.IFS(D58=$E$2,5*E58,D58=$E$3,10*E58,D58="","")</f>
        <v/>
      </c>
    </row>
    <row r="59" spans="1:7" x14ac:dyDescent="0.25">
      <c r="A59" s="8" t="s">
        <v>27</v>
      </c>
      <c r="B59" s="8" t="s">
        <v>29</v>
      </c>
      <c r="C59" s="9">
        <v>2020</v>
      </c>
      <c r="D59" s="2"/>
      <c r="E59" s="10">
        <v>16.899999999999999</v>
      </c>
      <c r="F59" s="11" t="str" cm="1">
        <f t="array" ref="F59">_xlfn.IFS(D59=$E$2,6*E59,D59=$E$3,12*E59,D59="","")</f>
        <v/>
      </c>
      <c r="G59" s="10" t="str" cm="1">
        <f t="array" ref="G59">_xlfn.IFS(D59=$E$2,5*E59,D59=$E$3,10*E59,D59="","")</f>
        <v/>
      </c>
    </row>
    <row r="60" spans="1:7" x14ac:dyDescent="0.25">
      <c r="A60" s="8" t="s">
        <v>27</v>
      </c>
      <c r="B60" s="8" t="s">
        <v>30</v>
      </c>
      <c r="C60" s="9">
        <v>2020</v>
      </c>
      <c r="D60" s="2"/>
      <c r="E60" s="10">
        <v>21.25</v>
      </c>
      <c r="F60" s="11" t="str" cm="1">
        <f t="array" ref="F60">_xlfn.IFS(D60=$E$2,6*E60,D60=$E$3,12*E60,D60="","")</f>
        <v/>
      </c>
      <c r="G60" s="10" t="str" cm="1">
        <f t="array" ref="G60">_xlfn.IFS(D60=$E$2,5*E60,D60=$E$3,10*E60,D60="","")</f>
        <v/>
      </c>
    </row>
    <row r="61" spans="1:7" x14ac:dyDescent="0.25">
      <c r="A61" s="8" t="s">
        <v>27</v>
      </c>
      <c r="B61" s="8" t="s">
        <v>30</v>
      </c>
      <c r="C61" s="9">
        <v>2021</v>
      </c>
      <c r="D61" s="2"/>
      <c r="E61" s="10">
        <v>21.25</v>
      </c>
      <c r="F61" s="11" t="str" cm="1">
        <f t="array" ref="F61">_xlfn.IFS(D61=$E$2,6*E61,D61=$E$3,12*E61,D61="","")</f>
        <v/>
      </c>
      <c r="G61" s="10" t="str" cm="1">
        <f t="array" ref="G61">_xlfn.IFS(D61=$E$2,5*E61,D61=$E$3,10*E61,D61="","")</f>
        <v/>
      </c>
    </row>
    <row r="62" spans="1:7" x14ac:dyDescent="0.25">
      <c r="A62" s="8" t="s">
        <v>31</v>
      </c>
      <c r="B62" s="8" t="s">
        <v>32</v>
      </c>
      <c r="C62" s="9">
        <v>2020</v>
      </c>
      <c r="D62" s="2"/>
      <c r="E62" s="10">
        <v>15.95</v>
      </c>
      <c r="F62" s="11" t="str" cm="1">
        <f t="array" ref="F62">_xlfn.IFS(D62=$E$2,6*E62,D62=$E$3,12*E62,D62="","")</f>
        <v/>
      </c>
      <c r="G62" s="10" t="str" cm="1">
        <f t="array" ref="G62">_xlfn.IFS(D62=$E$2,5*E62,D62=$E$3,10*E62,D62="","")</f>
        <v/>
      </c>
    </row>
    <row r="63" spans="1:7" x14ac:dyDescent="0.25">
      <c r="A63" s="8" t="s">
        <v>33</v>
      </c>
      <c r="B63" s="8" t="s">
        <v>82</v>
      </c>
      <c r="C63" s="9">
        <v>2019</v>
      </c>
      <c r="D63" s="2"/>
      <c r="E63" s="10">
        <v>30.25</v>
      </c>
      <c r="F63" s="11" t="str" cm="1">
        <f t="array" ref="F63">_xlfn.IFS(D63=$E$2,6*E63,D63=$E$3,12*E63,D63="","")</f>
        <v/>
      </c>
      <c r="G63" s="10" t="str" cm="1">
        <f t="array" ref="G63">_xlfn.IFS(D63=$E$2,5*E63,D63=$E$3,10*E63,D63="","")</f>
        <v/>
      </c>
    </row>
    <row r="64" spans="1:7" x14ac:dyDescent="0.25">
      <c r="A64" s="8" t="s">
        <v>33</v>
      </c>
      <c r="B64" s="8" t="s">
        <v>83</v>
      </c>
      <c r="C64" s="9">
        <v>2021</v>
      </c>
      <c r="D64" s="2"/>
      <c r="E64" s="10">
        <v>22.75</v>
      </c>
      <c r="F64" s="11" t="str" cm="1">
        <f t="array" ref="F64">_xlfn.IFS(D64=$E$2,6*E64,D64=$E$3,12*E64,D64="","")</f>
        <v/>
      </c>
      <c r="G64" s="10" t="str" cm="1">
        <f t="array" ref="G64">_xlfn.IFS(D64=$E$2,5*E64,D64=$E$3,10*E64,D64="","")</f>
        <v/>
      </c>
    </row>
    <row r="65" spans="1:7" x14ac:dyDescent="0.25">
      <c r="A65" s="8" t="s">
        <v>33</v>
      </c>
      <c r="B65" s="8" t="s">
        <v>34</v>
      </c>
      <c r="C65" s="9">
        <v>2020</v>
      </c>
      <c r="D65" s="2"/>
      <c r="E65" s="10">
        <v>22.75</v>
      </c>
      <c r="F65" s="11" t="str" cm="1">
        <f t="array" ref="F65">_xlfn.IFS(D65=$E$2,6*E65,D65=$E$3,12*E65,D65="","")</f>
        <v/>
      </c>
      <c r="G65" s="10" t="str" cm="1">
        <f t="array" ref="G65">_xlfn.IFS(D65=$E$2,5*E65,D65=$E$3,10*E65,D65="","")</f>
        <v/>
      </c>
    </row>
    <row r="66" spans="1:7" x14ac:dyDescent="0.25">
      <c r="A66" s="8" t="s">
        <v>33</v>
      </c>
      <c r="B66" s="8" t="s">
        <v>34</v>
      </c>
      <c r="C66" s="9">
        <v>2021</v>
      </c>
      <c r="D66" s="2"/>
      <c r="E66" s="10">
        <v>22.75</v>
      </c>
      <c r="F66" s="11" t="str" cm="1">
        <f t="array" ref="F66">_xlfn.IFS(D66=$E$2,6*E66,D66=$E$3,12*E66,D66="","")</f>
        <v/>
      </c>
      <c r="G66" s="10" t="str" cm="1">
        <f t="array" ref="G66">_xlfn.IFS(D66=$E$2,5*E66,D66=$E$3,10*E66,D66="","")</f>
        <v/>
      </c>
    </row>
    <row r="67" spans="1:7" x14ac:dyDescent="0.25">
      <c r="A67" s="8" t="s">
        <v>36</v>
      </c>
      <c r="B67" s="8" t="s">
        <v>84</v>
      </c>
      <c r="C67" s="9">
        <v>2020</v>
      </c>
      <c r="D67" s="2"/>
      <c r="E67" s="10">
        <v>18.3</v>
      </c>
      <c r="F67" s="11" t="str" cm="1">
        <f t="array" ref="F67">_xlfn.IFS(D67=$E$2,6*E67,D67=$E$3,12*E67,D67="","")</f>
        <v/>
      </c>
      <c r="G67" s="10" t="str" cm="1">
        <f t="array" ref="G67">_xlfn.IFS(D67=$E$2,5*E67,D67=$E$3,10*E67,D67="","")</f>
        <v/>
      </c>
    </row>
    <row r="68" spans="1:7" x14ac:dyDescent="0.25">
      <c r="A68" s="8" t="s">
        <v>36</v>
      </c>
      <c r="B68" s="8" t="s">
        <v>85</v>
      </c>
      <c r="C68" s="9">
        <v>2017</v>
      </c>
      <c r="D68" s="2"/>
      <c r="E68" s="10">
        <v>18.3</v>
      </c>
      <c r="F68" s="11" t="str" cm="1">
        <f t="array" ref="F68">_xlfn.IFS(D68=$E$2,6*E68,D68=$E$3,12*E68,D68="","")</f>
        <v/>
      </c>
      <c r="G68" s="10" t="str" cm="1">
        <f t="array" ref="G68">_xlfn.IFS(D68=$E$2,5*E68,D68=$E$3,10*E68,D68="","")</f>
        <v/>
      </c>
    </row>
    <row r="69" spans="1:7" x14ac:dyDescent="0.25">
      <c r="A69" s="8" t="s">
        <v>36</v>
      </c>
      <c r="B69" s="8" t="s">
        <v>37</v>
      </c>
      <c r="C69" s="9">
        <v>2016</v>
      </c>
      <c r="D69" s="2"/>
      <c r="E69" s="10">
        <v>19.100000000000001</v>
      </c>
      <c r="F69" s="11" t="str" cm="1">
        <f t="array" ref="F69">_xlfn.IFS(D69=$E$2,6*E69,D69=$E$3,12*E69,D69="","")</f>
        <v/>
      </c>
      <c r="G69" s="10" t="str" cm="1">
        <f t="array" ref="G69">_xlfn.IFS(D69=$E$2,5*E69,D69=$E$3,10*E69,D69="","")</f>
        <v/>
      </c>
    </row>
    <row r="70" spans="1:7" x14ac:dyDescent="0.25">
      <c r="A70" s="8" t="s">
        <v>36</v>
      </c>
      <c r="B70" s="8" t="s">
        <v>35</v>
      </c>
      <c r="C70" s="9">
        <v>2021</v>
      </c>
      <c r="D70" s="2"/>
      <c r="E70" s="10">
        <v>9.5</v>
      </c>
      <c r="F70" s="11" t="str" cm="1">
        <f t="array" ref="F70">_xlfn.IFS(D70=$E$2,6*E70,D70=$E$3,12*E70,D70="","")</f>
        <v/>
      </c>
      <c r="G70" s="10" t="str" cm="1">
        <f t="array" ref="G70">_xlfn.IFS(D70=$E$2,5*E70,D70=$E$3,10*E70,D70="","")</f>
        <v/>
      </c>
    </row>
    <row r="71" spans="1:7" x14ac:dyDescent="0.25">
      <c r="A71" s="8" t="s">
        <v>38</v>
      </c>
      <c r="B71" s="8" t="s">
        <v>39</v>
      </c>
      <c r="C71" s="9">
        <v>2020</v>
      </c>
      <c r="D71" s="2"/>
      <c r="E71" s="10">
        <v>14.95</v>
      </c>
      <c r="F71" s="11" t="str" cm="1">
        <f t="array" ref="F71">_xlfn.IFS(D71=$E$2,6*E71,D71=$E$3,12*E71,D71="","")</f>
        <v/>
      </c>
      <c r="G71" s="10" t="str" cm="1">
        <f t="array" ref="G71">_xlfn.IFS(D71=$E$2,5*E71,D71=$E$3,10*E71,D71="","")</f>
        <v/>
      </c>
    </row>
    <row r="72" spans="1:7" x14ac:dyDescent="0.25">
      <c r="A72" s="8" t="s">
        <v>38</v>
      </c>
      <c r="B72" s="8" t="s">
        <v>40</v>
      </c>
      <c r="C72" s="9">
        <v>2018</v>
      </c>
      <c r="D72" s="2"/>
      <c r="E72" s="10">
        <v>24</v>
      </c>
      <c r="F72" s="11" t="str" cm="1">
        <f t="array" ref="F72">_xlfn.IFS(D72=$E$2,6*E72,D72=$E$3,12*E72,D72="","")</f>
        <v/>
      </c>
      <c r="G72" s="10" t="str" cm="1">
        <f t="array" ref="G72">_xlfn.IFS(D72=$E$2,5*E72,D72=$E$3,10*E72,D72="","")</f>
        <v/>
      </c>
    </row>
    <row r="73" spans="1:7" ht="15.6" x14ac:dyDescent="0.25">
      <c r="A73" s="8"/>
      <c r="B73" s="8"/>
      <c r="C73" s="9"/>
      <c r="E73" s="18" t="s">
        <v>43</v>
      </c>
      <c r="F73" s="18"/>
      <c r="G73" s="12">
        <f>SUM(G8:G72)</f>
        <v>0</v>
      </c>
    </row>
    <row r="74" spans="1:7" ht="15.6" x14ac:dyDescent="0.25">
      <c r="A74" s="8"/>
      <c r="B74" s="8"/>
      <c r="C74" s="9"/>
      <c r="E74" s="14"/>
      <c r="F74" s="14"/>
      <c r="G74" s="12"/>
    </row>
    <row r="75" spans="1:7" ht="15.6" x14ac:dyDescent="0.25">
      <c r="A75" s="13" t="s">
        <v>49</v>
      </c>
      <c r="B75" s="21"/>
      <c r="C75" s="21"/>
      <c r="D75" s="21"/>
      <c r="E75" s="14"/>
      <c r="F75" s="14"/>
      <c r="G75" s="12"/>
    </row>
    <row r="76" spans="1:7" ht="4.95" customHeight="1" x14ac:dyDescent="0.25">
      <c r="A76" s="13"/>
      <c r="B76" s="20"/>
      <c r="C76" s="20"/>
      <c r="D76" s="20"/>
    </row>
    <row r="77" spans="1:7" x14ac:dyDescent="0.25">
      <c r="A77" s="13" t="s">
        <v>50</v>
      </c>
      <c r="B77" s="21"/>
      <c r="C77" s="21"/>
      <c r="D77" s="21"/>
    </row>
    <row r="78" spans="1:7" ht="4.95" customHeight="1" x14ac:dyDescent="0.25">
      <c r="A78" s="13"/>
      <c r="B78" s="20"/>
      <c r="C78" s="20"/>
      <c r="D78" s="20"/>
    </row>
    <row r="79" spans="1:7" x14ac:dyDescent="0.25">
      <c r="A79" s="13" t="s">
        <v>51</v>
      </c>
      <c r="B79" s="16"/>
      <c r="C79" s="16"/>
      <c r="D79" s="16"/>
    </row>
    <row r="80" spans="1:7" ht="4.95" customHeight="1" x14ac:dyDescent="0.25">
      <c r="A80" s="13"/>
      <c r="B80" s="20"/>
      <c r="C80" s="20"/>
      <c r="D80" s="20"/>
    </row>
    <row r="81" spans="1:7" x14ac:dyDescent="0.25">
      <c r="A81" s="13" t="s">
        <v>52</v>
      </c>
      <c r="B81" s="16"/>
      <c r="C81" s="16"/>
      <c r="D81" s="16"/>
    </row>
    <row r="90" spans="1:7" x14ac:dyDescent="0.25">
      <c r="A90" s="18" t="s">
        <v>55</v>
      </c>
      <c r="B90" s="18"/>
      <c r="C90" s="18"/>
      <c r="D90" s="18"/>
      <c r="E90" s="18"/>
      <c r="F90" s="18"/>
      <c r="G90" s="18"/>
    </row>
    <row r="91" spans="1:7" x14ac:dyDescent="0.25">
      <c r="A91" s="18" t="s">
        <v>56</v>
      </c>
      <c r="B91" s="18"/>
      <c r="C91" s="18"/>
      <c r="D91" s="18"/>
      <c r="E91" s="18"/>
      <c r="F91" s="18"/>
      <c r="G91" s="18"/>
    </row>
    <row r="92" spans="1:7" x14ac:dyDescent="0.25">
      <c r="E92" s="15"/>
      <c r="F92" s="15"/>
      <c r="G92" s="15"/>
    </row>
  </sheetData>
  <sheetProtection algorithmName="SHA-512" hashValue="axj7d+CVtGKGh/b/d51ChZ4rT1euB1/+HaJDuo+WwLuQ8MTsgxR8Vu2obFKH1JArsaCLQyOmKXOOE1xB2G6i0A==" saltValue="WGB2AFS4L8k+bJvY2ekFhA==" spinCount="100000" sheet="1" selectLockedCells="1"/>
  <mergeCells count="12">
    <mergeCell ref="B81:D81"/>
    <mergeCell ref="B2:D3"/>
    <mergeCell ref="A90:G90"/>
    <mergeCell ref="A91:G91"/>
    <mergeCell ref="B1:G1"/>
    <mergeCell ref="B80:D80"/>
    <mergeCell ref="B78:D78"/>
    <mergeCell ref="B76:D76"/>
    <mergeCell ref="E73:F73"/>
    <mergeCell ref="B75:D75"/>
    <mergeCell ref="B77:D77"/>
    <mergeCell ref="B79:D79"/>
  </mergeCells>
  <dataValidations disablePrompts="1" count="1">
    <dataValidation type="list" allowBlank="1" showInputMessage="1" showErrorMessage="1" promptTitle="Selecteer" prompt="Geef aantal" sqref="D8:D72" xr:uid="{D71C5897-2B06-40E2-9E93-690764FD40B8}">
      <formula1>$E$2:$E$3</formula1>
    </dataValidation>
  </dataValidations>
  <pageMargins left="0.7" right="0.7" top="0.75" bottom="0.75" header="0.3" footer="0.3"/>
  <pageSetup paperSize="9" scale="8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Alexander Vansant</cp:lastModifiedBy>
  <cp:lastPrinted>2024-09-02T14:57:58Z</cp:lastPrinted>
  <dcterms:created xsi:type="dcterms:W3CDTF">2023-06-28T17:47:05Z</dcterms:created>
  <dcterms:modified xsi:type="dcterms:W3CDTF">2024-09-02T18:18:23Z</dcterms:modified>
</cp:coreProperties>
</file>